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ertrieb_Marketing\Kommunikation\Presse\Pressemeldungen\Pressemeldungen 2023\Privatinsolvenzen 2022\"/>
    </mc:Choice>
  </mc:AlternateContent>
  <bookViews>
    <workbookView xWindow="0" yWindow="0" windowWidth="19200" windowHeight="64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80" i="1" l="1"/>
  <c r="G74" i="1"/>
  <c r="G75" i="1"/>
  <c r="G76" i="1"/>
  <c r="G77" i="1"/>
  <c r="G78" i="1"/>
  <c r="G73" i="1"/>
  <c r="F74" i="1"/>
  <c r="F75" i="1"/>
  <c r="F76" i="1"/>
  <c r="F77" i="1"/>
  <c r="F78" i="1"/>
  <c r="F73" i="1"/>
  <c r="E80" i="1"/>
  <c r="H74" i="1" s="1"/>
  <c r="B80" i="1"/>
  <c r="G66" i="1"/>
  <c r="G65" i="1"/>
  <c r="F66" i="1"/>
  <c r="F65" i="1"/>
  <c r="B68" i="1"/>
  <c r="E68" i="1"/>
  <c r="H77" i="1" l="1"/>
  <c r="H76" i="1"/>
  <c r="H73" i="1"/>
  <c r="H75" i="1"/>
  <c r="H78" i="1"/>
  <c r="F80" i="1"/>
  <c r="F68" i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E37" i="1"/>
  <c r="F37" i="1" s="1"/>
  <c r="D80" i="1" l="1"/>
  <c r="G80" i="1" s="1"/>
  <c r="D68" i="1"/>
  <c r="G68" i="1" s="1"/>
  <c r="C37" i="1"/>
  <c r="C68" i="1"/>
  <c r="D37" i="1"/>
  <c r="G37" i="1" s="1"/>
  <c r="C80" i="1"/>
</calcChain>
</file>

<file path=xl/sharedStrings.xml><?xml version="1.0" encoding="utf-8"?>
<sst xmlns="http://schemas.openxmlformats.org/spreadsheetml/2006/main" count="76" uniqueCount="53">
  <si>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</si>
  <si>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</si>
  <si>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</si>
  <si>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</si>
  <si>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</si>
  <si>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</si>
  <si>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</si>
  <si>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</si>
  <si>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</si>
  <si>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</si>
  <si>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</si>
  <si>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</si>
  <si>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</si>
  <si>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</si>
  <si>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</si>
  <si>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</si>
  <si>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Gesamtergebnis</t>
  </si>
  <si>
    <t>Analyse der Privatinsolvenzen in Deutschland</t>
  </si>
  <si>
    <t xml:space="preserve">Entwicklung der Privatinsolvenzen in Deutschland </t>
  </si>
  <si>
    <t>Jahr</t>
  </si>
  <si>
    <t>Privatinsolvenzen (absolut)</t>
  </si>
  <si>
    <t>Bundesland</t>
  </si>
  <si>
    <t>Privatinsolvenzen je 100.000 Einwohner</t>
  </si>
  <si>
    <t>Privatinsolvenzen je Geschlecht</t>
  </si>
  <si>
    <t>Männer</t>
  </si>
  <si>
    <t>Frauen</t>
  </si>
  <si>
    <t>Gesamtsumme</t>
  </si>
  <si>
    <t>Privatinsolvenzen nach Altersgruppen</t>
  </si>
  <si>
    <t>18-20 Jahre</t>
  </si>
  <si>
    <t>21-30 Jahre</t>
  </si>
  <si>
    <t>31-40 Jahre</t>
  </si>
  <si>
    <t>41-50 Jahre</t>
  </si>
  <si>
    <t>51-60 Jahre</t>
  </si>
  <si>
    <t xml:space="preserve">61 Jahre und älter </t>
  </si>
  <si>
    <t>Tabelle 2</t>
  </si>
  <si>
    <t>Tabelle 3</t>
  </si>
  <si>
    <t>Tabelle 4</t>
  </si>
  <si>
    <t>Tabelle 5</t>
  </si>
  <si>
    <t>Privatinsolvenzen 2020</t>
  </si>
  <si>
    <t>Privatinsolvenzen (absolut) 2020</t>
  </si>
  <si>
    <t>Privatinsolvenzen 2021</t>
  </si>
  <si>
    <t>Tabelle 1</t>
  </si>
  <si>
    <t>Privatinsolvenzen (absolut) 2021</t>
  </si>
  <si>
    <t>Schuldenbarometer 2022</t>
  </si>
  <si>
    <t>Privatinsolvenzen 2019</t>
  </si>
  <si>
    <t>Privatinsolvenzen 2022</t>
  </si>
  <si>
    <t>Prozentuale Veränderung 2019 - 2022</t>
  </si>
  <si>
    <t>Prozentuale Veränderung 2021 - 2022</t>
  </si>
  <si>
    <t>Privatinsolvenzen (absolut) 2019</t>
  </si>
  <si>
    <t>Privatinsolvenzen (absolut) 2022</t>
  </si>
  <si>
    <t>Prozentualer Anteil 2022</t>
  </si>
  <si>
    <t>Prozentuale Veränderung 2019-2022</t>
  </si>
  <si>
    <t>Prozentuale Veränderung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</si>
</sst>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3" fillId="0" borderId="0" xfId="0" applyFont="1"/>
    <xf numFmtId="3" fontId="0" fillId="0" borderId="1" xfId="0" applyNumberForma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3" fontId="0" fillId="0" borderId="5" xfId="0" applyNumberFormat="1" applyBorder="1"/>
    <xf numFmtId="164" fontId="0" fillId="0" borderId="1" xfId="0" applyNumberFormat="1" applyBorder="1"/>
    <xf numFmtId="0" fontId="0" fillId="0" borderId="4" xfId="0" applyFont="1" applyBorder="1" applyAlignment="1">
      <alignment horizontal="left"/>
    </xf>
    <xf numFmtId="164" fontId="0" fillId="0" borderId="5" xfId="0" applyNumberFormat="1" applyBorder="1"/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/>
    <xf numFmtId="0" fontId="0" fillId="0" borderId="3" xfId="0" applyBorder="1"/>
    <xf numFmtId="0" fontId="3" fillId="0" borderId="7" xfId="0" applyFont="1" applyBorder="1"/>
    <xf numFmtId="0" fontId="0" fillId="0" borderId="6" xfId="0" applyBorder="1"/>
    <xf numFmtId="164" fontId="3" fillId="0" borderId="1" xfId="0" applyNumberFormat="1" applyFont="1" applyBorder="1"/>
    <xf numFmtId="0" fontId="3" fillId="0" borderId="7" xfId="0" applyFont="1" applyFill="1" applyBorder="1"/>
    <xf numFmtId="3" fontId="3" fillId="0" borderId="9" xfId="0" applyNumberFormat="1" applyFont="1" applyBorder="1"/>
    <xf numFmtId="0" fontId="3" fillId="0" borderId="5" xfId="0" applyFont="1" applyFill="1" applyBorder="1"/>
    <xf numFmtId="0" fontId="0" fillId="0" borderId="0" xfId="0"/>
    <xf numFmtId="0" fontId="3" fillId="0" borderId="0" xfId="0" applyFont="1" applyFill="1" applyBorder="1"/>
    <xf numFmtId="3" fontId="3" fillId="0" borderId="0" xfId="0" applyNumberFormat="1" applyFont="1" applyBorder="1"/>
    <xf numFmtId="0" fontId="0" fillId="0" borderId="0" xfId="0" applyFont="1"/>
    <xf numFmtId="0" fontId="0" fillId="0" borderId="4" xfId="0" applyFont="1" applyFill="1" applyBorder="1"/>
    <xf numFmtId="3" fontId="0" fillId="0" borderId="5" xfId="0" applyNumberFormat="1" applyFont="1" applyBorder="1"/>
    <xf numFmtId="3" fontId="0" fillId="0" borderId="0" xfId="0" applyNumberFormat="1"/>
    <xf numFmtId="0" fontId="4" fillId="0" borderId="4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5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1" xfId="0" applyFont="1" applyBorder="1"/>
    <xf numFmtId="3" fontId="4" fillId="0" borderId="12" xfId="0" applyNumberFormat="1" applyFont="1" applyBorder="1"/>
    <xf numFmtId="3" fontId="3" fillId="0" borderId="13" xfId="0" applyNumberFormat="1" applyFont="1" applyBorder="1"/>
    <xf numFmtId="0" fontId="3" fillId="0" borderId="14" xfId="0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3" fontId="0" fillId="0" borderId="1" xfId="0" applyNumberFormat="1" applyFont="1" applyBorder="1"/>
    <xf numFmtId="164" fontId="0" fillId="0" borderId="1" xfId="0" applyNumberFormat="1" applyBorder="1"/>
    <xf numFmtId="0" fontId="3" fillId="0" borderId="6" xfId="0" applyFont="1" applyBorder="1"/>
    <xf numFmtId="0" fontId="0" fillId="0" borderId="4" xfId="0" applyFont="1" applyBorder="1" applyAlignment="1">
      <alignment horizontal="left"/>
    </xf>
    <xf numFmtId="164" fontId="0" fillId="0" borderId="5" xfId="0" applyNumberFormat="1" applyBorder="1"/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/>
    <xf numFmtId="164" fontId="3" fillId="0" borderId="9" xfId="0" applyNumberFormat="1" applyFont="1" applyBorder="1"/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3" fillId="0" borderId="9" xfId="0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0" fillId="0" borderId="6" xfId="0" applyBorder="1"/>
    <xf numFmtId="3" fontId="0" fillId="0" borderId="12" xfId="0" applyNumberFormat="1" applyFont="1" applyBorder="1"/>
    <xf numFmtId="3" fontId="0" fillId="0" borderId="4" xfId="0" applyNumberFormat="1" applyBorder="1"/>
    <xf numFmtId="3" fontId="4" fillId="0" borderId="4" xfId="0" applyNumberFormat="1" applyFont="1" applyBorder="1"/>
    <xf numFmtId="3" fontId="3" fillId="0" borderId="7" xfId="0" applyNumberFormat="1" applyFont="1" applyBorder="1"/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0" fontId="3" fillId="0" borderId="4" xfId="0" applyFont="1" applyBorder="1" applyAlignment="1">
      <alignment horizontal="left"/>
    </xf>
    <xf numFmtId="0" fontId="3" fillId="0" borderId="15" xfId="0" applyFont="1" applyBorder="1"/>
    <xf numFmtId="164" fontId="0" fillId="0" borderId="12" xfId="0" applyNumberFormat="1" applyBorder="1"/>
    <xf numFmtId="164" fontId="3" fillId="0" borderId="12" xfId="0" applyNumberFormat="1" applyFont="1" applyBorder="1"/>
    <xf numFmtId="0" fontId="0" fillId="0" borderId="11" xfId="0" applyBorder="1"/>
    <xf numFmtId="164" fontId="3" fillId="0" borderId="5" xfId="0" applyNumberFormat="1" applyFont="1" applyBorder="1"/>
    <xf numFmtId="0" fontId="3" fillId="0" borderId="0" xfId="0" applyFont="1" applyFill="1" applyBorder="1" applyAlignment="1">
      <alignment horizontal="left"/>
    </xf>
  </cellXfs>
  <cellStyles count="4">
    <cellStyle name="Hyperlink 2" xfId="1"/>
    <cellStyle name="Hyperlink_Auszug GV100 300900" xfId="2"/>
    <cellStyle name="Standard" xfId="0" builtinId="0"/>
    <cellStyle name="Standard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28" workbookViewId="0">
      <selection activeCell="C17" sqref="C17"/>
    </sheetView>
  </sheetViews>
  <sheetFormatPr baseColWidth="10" defaultRowHeight="14.5" x14ac:dyDescent="0.35"/>
  <cols>
    <col min="1" max="1" width="42.81640625" bestFit="1" customWidth="1"/>
    <col min="2" max="2" width="34.08984375" bestFit="1" customWidth="1"/>
    <col min="3" max="3" width="28" bestFit="1" customWidth="1"/>
    <col min="4" max="4" width="28" style="23" customWidth="1"/>
    <col min="5" max="5" width="28.26953125" bestFit="1" customWidth="1"/>
    <col min="6" max="6" width="34.08984375" bestFit="1" customWidth="1"/>
    <col min="7" max="7" width="32.6328125" bestFit="1" customWidth="1"/>
    <col min="8" max="8" width="34.36328125" bestFit="1" customWidth="1"/>
  </cols>
  <sheetData>
    <row r="1" spans="1:2" x14ac:dyDescent="0.35">
      <c r="A1" s="1" t="s">
        <v>43</v>
      </c>
    </row>
    <row r="2" spans="1:2" x14ac:dyDescent="0.35">
      <c r="A2" s="1" t="s">
        <v>17</v>
      </c>
    </row>
    <row r="3" spans="1:2" ht="15" thickBot="1" x14ac:dyDescent="0.4"/>
    <row r="4" spans="1:2" x14ac:dyDescent="0.35">
      <c r="A4" s="4" t="s">
        <v>18</v>
      </c>
      <c r="B4" s="5"/>
    </row>
    <row r="5" spans="1:2" x14ac:dyDescent="0.35">
      <c r="A5" s="7" t="s">
        <v>19</v>
      </c>
      <c r="B5" s="8" t="s">
        <v>20</v>
      </c>
    </row>
    <row r="6" spans="1:2" x14ac:dyDescent="0.35">
      <c r="A6" s="9">
        <v>2011</v>
      </c>
      <c r="B6" s="10">
        <v>136033</v>
      </c>
    </row>
    <row r="7" spans="1:2" x14ac:dyDescent="0.35">
      <c r="A7" s="9">
        <v>2012</v>
      </c>
      <c r="B7" s="10">
        <v>129743</v>
      </c>
    </row>
    <row r="8" spans="1:2" x14ac:dyDescent="0.35">
      <c r="A8" s="9">
        <v>2013</v>
      </c>
      <c r="B8" s="10">
        <v>121784</v>
      </c>
    </row>
    <row r="9" spans="1:2" x14ac:dyDescent="0.35">
      <c r="A9" s="9">
        <v>2014</v>
      </c>
      <c r="B9" s="10">
        <v>115269</v>
      </c>
    </row>
    <row r="10" spans="1:2" x14ac:dyDescent="0.35">
      <c r="A10" s="9">
        <v>2015</v>
      </c>
      <c r="B10" s="10">
        <v>107919</v>
      </c>
    </row>
    <row r="11" spans="1:2" x14ac:dyDescent="0.35">
      <c r="A11" s="9">
        <v>2016</v>
      </c>
      <c r="B11" s="10">
        <v>100984</v>
      </c>
    </row>
    <row r="12" spans="1:2" x14ac:dyDescent="0.35">
      <c r="A12" s="9">
        <v>2017</v>
      </c>
      <c r="B12" s="10">
        <v>94079</v>
      </c>
    </row>
    <row r="13" spans="1:2" x14ac:dyDescent="0.35">
      <c r="A13" s="9">
        <v>2018</v>
      </c>
      <c r="B13" s="10">
        <v>88995</v>
      </c>
    </row>
    <row r="14" spans="1:2" x14ac:dyDescent="0.35">
      <c r="A14" s="9">
        <v>2019</v>
      </c>
      <c r="B14" s="10">
        <v>86838</v>
      </c>
    </row>
    <row r="15" spans="1:2" s="26" customFormat="1" x14ac:dyDescent="0.35">
      <c r="A15" s="27">
        <v>2020</v>
      </c>
      <c r="B15" s="28">
        <v>56324</v>
      </c>
    </row>
    <row r="16" spans="1:2" s="23" customFormat="1" x14ac:dyDescent="0.35">
      <c r="A16" s="27">
        <v>2021</v>
      </c>
      <c r="B16" s="28">
        <v>109031</v>
      </c>
    </row>
    <row r="17" spans="1:8" s="23" customFormat="1" ht="15" thickBot="1" x14ac:dyDescent="0.4">
      <c r="A17" s="20">
        <v>2022</v>
      </c>
      <c r="B17" s="21">
        <v>96231</v>
      </c>
    </row>
    <row r="18" spans="1:8" s="23" customFormat="1" x14ac:dyDescent="0.35">
      <c r="A18" s="24" t="s">
        <v>41</v>
      </c>
      <c r="B18" s="25"/>
    </row>
    <row r="19" spans="1:8" s="6" customFormat="1" ht="15" thickBot="1" x14ac:dyDescent="0.4">
      <c r="D19" s="23"/>
    </row>
    <row r="20" spans="1:8" x14ac:dyDescent="0.35">
      <c r="A20" s="4" t="s">
        <v>21</v>
      </c>
      <c r="B20" s="40" t="s">
        <v>44</v>
      </c>
      <c r="C20" s="37" t="s">
        <v>38</v>
      </c>
      <c r="D20" s="44" t="s">
        <v>40</v>
      </c>
      <c r="E20" s="51" t="s">
        <v>45</v>
      </c>
      <c r="F20" s="51" t="s">
        <v>46</v>
      </c>
      <c r="G20" s="45" t="s">
        <v>47</v>
      </c>
    </row>
    <row r="21" spans="1:8" x14ac:dyDescent="0.35">
      <c r="A21" s="12" t="s">
        <v>0</v>
      </c>
      <c r="B21" s="49">
        <v>7824</v>
      </c>
      <c r="C21" s="64">
        <v>5516</v>
      </c>
      <c r="D21" s="65">
        <v>11016</v>
      </c>
      <c r="E21" s="42">
        <v>9282</v>
      </c>
      <c r="F21" s="50">
        <f>(E21/B21)-1</f>
        <v>0.18634969325153383</v>
      </c>
      <c r="G21" s="53">
        <f>(E21/D21)-1</f>
        <v>-0.15740740740740744</v>
      </c>
    </row>
    <row r="22" spans="1:8" x14ac:dyDescent="0.35">
      <c r="A22" s="12" t="s">
        <v>1</v>
      </c>
      <c r="B22" s="49">
        <v>8738</v>
      </c>
      <c r="C22" s="64">
        <v>5769</v>
      </c>
      <c r="D22" s="65">
        <v>11345</v>
      </c>
      <c r="E22" s="42">
        <v>9773</v>
      </c>
      <c r="F22" s="50">
        <f t="shared" ref="F22:F37" si="0">(E22/B22)-1</f>
        <v>0.118448157473106</v>
      </c>
      <c r="G22" s="53">
        <f t="shared" ref="G22:G37" si="1">(E22/D22)-1</f>
        <v>-0.1385632437197003</v>
      </c>
      <c r="H22" s="6"/>
    </row>
    <row r="23" spans="1:8" x14ac:dyDescent="0.35">
      <c r="A23" s="12" t="s">
        <v>2</v>
      </c>
      <c r="B23" s="49">
        <v>4160</v>
      </c>
      <c r="C23" s="64">
        <v>2259</v>
      </c>
      <c r="D23" s="65">
        <v>5034</v>
      </c>
      <c r="E23" s="42">
        <v>4571</v>
      </c>
      <c r="F23" s="50">
        <f t="shared" si="0"/>
        <v>9.8798076923076961E-2</v>
      </c>
      <c r="G23" s="53">
        <f t="shared" si="1"/>
        <v>-9.197457290425104E-2</v>
      </c>
    </row>
    <row r="24" spans="1:8" x14ac:dyDescent="0.35">
      <c r="A24" s="12" t="s">
        <v>3</v>
      </c>
      <c r="B24" s="49">
        <v>3048</v>
      </c>
      <c r="C24" s="64">
        <v>1980</v>
      </c>
      <c r="D24" s="65">
        <v>3429</v>
      </c>
      <c r="E24" s="42">
        <v>3210</v>
      </c>
      <c r="F24" s="50">
        <f t="shared" si="0"/>
        <v>5.3149606299212504E-2</v>
      </c>
      <c r="G24" s="53">
        <f t="shared" si="1"/>
        <v>-6.3867016622922157E-2</v>
      </c>
    </row>
    <row r="25" spans="1:8" x14ac:dyDescent="0.35">
      <c r="A25" s="12" t="s">
        <v>4</v>
      </c>
      <c r="B25" s="49">
        <v>1077</v>
      </c>
      <c r="C25" s="64">
        <v>760</v>
      </c>
      <c r="D25" s="65">
        <v>1657</v>
      </c>
      <c r="E25" s="42">
        <v>1269</v>
      </c>
      <c r="F25" s="50">
        <f t="shared" si="0"/>
        <v>0.17827298050139273</v>
      </c>
      <c r="G25" s="53">
        <f t="shared" si="1"/>
        <v>-0.23415811707905854</v>
      </c>
    </row>
    <row r="26" spans="1:8" x14ac:dyDescent="0.35">
      <c r="A26" s="12" t="s">
        <v>5</v>
      </c>
      <c r="B26" s="49">
        <v>2516</v>
      </c>
      <c r="C26" s="64">
        <v>1359</v>
      </c>
      <c r="D26" s="65">
        <v>3193</v>
      </c>
      <c r="E26" s="42">
        <v>3100</v>
      </c>
      <c r="F26" s="50">
        <f t="shared" si="0"/>
        <v>0.2321144674085851</v>
      </c>
      <c r="G26" s="53">
        <f t="shared" si="1"/>
        <v>-2.9126213592232997E-2</v>
      </c>
    </row>
    <row r="27" spans="1:8" x14ac:dyDescent="0.35">
      <c r="A27" s="12" t="s">
        <v>6</v>
      </c>
      <c r="B27" s="49">
        <v>5817</v>
      </c>
      <c r="C27" s="64">
        <v>3860</v>
      </c>
      <c r="D27" s="65">
        <v>7267</v>
      </c>
      <c r="E27" s="42">
        <v>7117</v>
      </c>
      <c r="F27" s="50">
        <f t="shared" si="0"/>
        <v>0.22348289496303941</v>
      </c>
      <c r="G27" s="53">
        <f t="shared" si="1"/>
        <v>-2.064125498830327E-2</v>
      </c>
    </row>
    <row r="28" spans="1:8" x14ac:dyDescent="0.35">
      <c r="A28" s="12" t="s">
        <v>7</v>
      </c>
      <c r="B28" s="49">
        <v>2035</v>
      </c>
      <c r="C28" s="64">
        <v>1179</v>
      </c>
      <c r="D28" s="65">
        <v>2738</v>
      </c>
      <c r="E28" s="42">
        <v>2246</v>
      </c>
      <c r="F28" s="50">
        <f t="shared" si="0"/>
        <v>0.10368550368550378</v>
      </c>
      <c r="G28" s="53">
        <f t="shared" si="1"/>
        <v>-0.1796932067202337</v>
      </c>
    </row>
    <row r="29" spans="1:8" x14ac:dyDescent="0.35">
      <c r="A29" s="12" t="s">
        <v>8</v>
      </c>
      <c r="B29" s="49">
        <v>11715</v>
      </c>
      <c r="C29" s="64">
        <v>8346</v>
      </c>
      <c r="D29" s="65">
        <v>14384</v>
      </c>
      <c r="E29" s="42">
        <v>12333</v>
      </c>
      <c r="F29" s="50">
        <f t="shared" si="0"/>
        <v>5.2752880921894896E-2</v>
      </c>
      <c r="G29" s="53">
        <f t="shared" si="1"/>
        <v>-0.14258898776418238</v>
      </c>
    </row>
    <row r="30" spans="1:8" x14ac:dyDescent="0.35">
      <c r="A30" s="30" t="s">
        <v>9</v>
      </c>
      <c r="B30" s="49">
        <v>20989</v>
      </c>
      <c r="C30" s="38">
        <v>13322</v>
      </c>
      <c r="D30" s="66">
        <v>27263</v>
      </c>
      <c r="E30" s="42">
        <v>23684</v>
      </c>
      <c r="F30" s="50">
        <f t="shared" si="0"/>
        <v>0.12840059078564958</v>
      </c>
      <c r="G30" s="53">
        <f t="shared" si="1"/>
        <v>-0.13127682206653701</v>
      </c>
    </row>
    <row r="31" spans="1:8" x14ac:dyDescent="0.35">
      <c r="A31" s="30" t="s">
        <v>10</v>
      </c>
      <c r="B31" s="49">
        <v>4150</v>
      </c>
      <c r="C31" s="38">
        <v>2709</v>
      </c>
      <c r="D31" s="66">
        <v>4981</v>
      </c>
      <c r="E31" s="42">
        <v>4374</v>
      </c>
      <c r="F31" s="50">
        <f t="shared" si="0"/>
        <v>5.397590361445781E-2</v>
      </c>
      <c r="G31" s="53">
        <f t="shared" si="1"/>
        <v>-0.12186307970287091</v>
      </c>
    </row>
    <row r="32" spans="1:8" x14ac:dyDescent="0.35">
      <c r="A32" s="12" t="s">
        <v>11</v>
      </c>
      <c r="B32" s="49">
        <v>1389</v>
      </c>
      <c r="C32" s="64">
        <v>772</v>
      </c>
      <c r="D32" s="65">
        <v>1574</v>
      </c>
      <c r="E32" s="42">
        <v>1299</v>
      </c>
      <c r="F32" s="50">
        <f t="shared" si="0"/>
        <v>-6.4794816414686873E-2</v>
      </c>
      <c r="G32" s="53">
        <f t="shared" si="1"/>
        <v>-0.17471410419313849</v>
      </c>
    </row>
    <row r="33" spans="1:10" x14ac:dyDescent="0.35">
      <c r="A33" s="12" t="s">
        <v>12</v>
      </c>
      <c r="B33" s="49">
        <v>4315</v>
      </c>
      <c r="C33" s="64">
        <v>2741</v>
      </c>
      <c r="D33" s="65">
        <v>5203</v>
      </c>
      <c r="E33" s="42">
        <v>5012</v>
      </c>
      <c r="F33" s="50">
        <f t="shared" si="0"/>
        <v>0.16152954808806497</v>
      </c>
      <c r="G33" s="53">
        <f t="shared" si="1"/>
        <v>-3.6709590620795707E-2</v>
      </c>
    </row>
    <row r="34" spans="1:10" x14ac:dyDescent="0.35">
      <c r="A34" s="12" t="s">
        <v>13</v>
      </c>
      <c r="B34" s="49">
        <v>3075</v>
      </c>
      <c r="C34" s="64">
        <v>2076</v>
      </c>
      <c r="D34" s="65">
        <v>2885</v>
      </c>
      <c r="E34" s="42">
        <v>2804</v>
      </c>
      <c r="F34" s="50">
        <f t="shared" si="0"/>
        <v>-8.8130081300813012E-2</v>
      </c>
      <c r="G34" s="53">
        <f t="shared" si="1"/>
        <v>-2.8076256499133478E-2</v>
      </c>
    </row>
    <row r="35" spans="1:10" x14ac:dyDescent="0.35">
      <c r="A35" s="12" t="s">
        <v>14</v>
      </c>
      <c r="B35" s="49">
        <v>4063</v>
      </c>
      <c r="C35" s="64">
        <v>2525</v>
      </c>
      <c r="D35" s="65">
        <v>4744</v>
      </c>
      <c r="E35" s="42">
        <v>4114</v>
      </c>
      <c r="F35" s="50">
        <f t="shared" si="0"/>
        <v>1.2552301255230214E-2</v>
      </c>
      <c r="G35" s="53">
        <f t="shared" si="1"/>
        <v>-0.13279932546374362</v>
      </c>
    </row>
    <row r="36" spans="1:10" x14ac:dyDescent="0.35">
      <c r="A36" s="12" t="s">
        <v>15</v>
      </c>
      <c r="B36" s="49">
        <v>1927</v>
      </c>
      <c r="C36" s="64">
        <v>1151</v>
      </c>
      <c r="D36" s="65">
        <v>2318</v>
      </c>
      <c r="E36" s="42">
        <v>2043</v>
      </c>
      <c r="F36" s="50">
        <f t="shared" si="0"/>
        <v>6.0197197716657991E-2</v>
      </c>
      <c r="G36" s="53">
        <f t="shared" si="1"/>
        <v>-0.11863675582398614</v>
      </c>
    </row>
    <row r="37" spans="1:10" ht="15" thickBot="1" x14ac:dyDescent="0.4">
      <c r="A37" s="14" t="s">
        <v>16</v>
      </c>
      <c r="B37" s="55">
        <v>86838</v>
      </c>
      <c r="C37" s="39">
        <f>SUM(C21:C36)</f>
        <v>56324</v>
      </c>
      <c r="D37" s="67">
        <f>SUM(D21:D36)</f>
        <v>109031</v>
      </c>
      <c r="E37" s="55">
        <f>SUM(E21:E36)</f>
        <v>96231</v>
      </c>
      <c r="F37" s="62">
        <f t="shared" si="0"/>
        <v>0.10816693152767232</v>
      </c>
      <c r="G37" s="56">
        <f t="shared" si="1"/>
        <v>-0.11739780429419155</v>
      </c>
    </row>
    <row r="38" spans="1:10" x14ac:dyDescent="0.35">
      <c r="A38" s="35" t="s">
        <v>34</v>
      </c>
    </row>
    <row r="39" spans="1:10" s="23" customFormat="1" x14ac:dyDescent="0.35">
      <c r="A39" s="76"/>
    </row>
    <row r="40" spans="1:10" s="6" customFormat="1" ht="15" thickBot="1" x14ac:dyDescent="0.4">
      <c r="D40" s="23"/>
      <c r="F40"/>
      <c r="G40"/>
    </row>
    <row r="41" spans="1:10" x14ac:dyDescent="0.35">
      <c r="A41" s="57" t="s">
        <v>22</v>
      </c>
      <c r="B41" s="58"/>
    </row>
    <row r="42" spans="1:10" x14ac:dyDescent="0.35">
      <c r="A42" s="48"/>
      <c r="B42" s="59"/>
    </row>
    <row r="43" spans="1:10" x14ac:dyDescent="0.35">
      <c r="A43" s="46" t="s">
        <v>21</v>
      </c>
      <c r="B43" s="47" t="s">
        <v>22</v>
      </c>
      <c r="F43" s="31"/>
      <c r="G43" s="31"/>
      <c r="H43" s="31"/>
      <c r="I43" s="31"/>
      <c r="J43" s="31"/>
    </row>
    <row r="44" spans="1:10" x14ac:dyDescent="0.35">
      <c r="A44" s="52" t="s">
        <v>0</v>
      </c>
      <c r="B44" s="59">
        <v>83</v>
      </c>
      <c r="C44" s="68"/>
      <c r="D44" s="68"/>
      <c r="E44" s="69"/>
      <c r="F44" s="68"/>
      <c r="G44" s="31"/>
      <c r="H44" s="31"/>
      <c r="I44" s="31"/>
      <c r="J44" s="31"/>
    </row>
    <row r="45" spans="1:10" x14ac:dyDescent="0.35">
      <c r="A45" s="52" t="s">
        <v>1</v>
      </c>
      <c r="B45" s="59">
        <v>74</v>
      </c>
      <c r="C45" s="68"/>
      <c r="D45" s="68"/>
      <c r="E45" s="69"/>
      <c r="F45" s="68"/>
      <c r="G45" s="31"/>
      <c r="H45" s="31"/>
      <c r="I45" s="31"/>
      <c r="J45" s="31"/>
    </row>
    <row r="46" spans="1:10" x14ac:dyDescent="0.35">
      <c r="A46" s="52" t="s">
        <v>2</v>
      </c>
      <c r="B46" s="59">
        <v>124</v>
      </c>
      <c r="C46" s="68"/>
      <c r="D46" s="68"/>
      <c r="E46" s="69"/>
      <c r="F46" s="68"/>
      <c r="G46" s="31"/>
      <c r="H46" s="31"/>
      <c r="I46" s="31"/>
      <c r="J46" s="31"/>
    </row>
    <row r="47" spans="1:10" x14ac:dyDescent="0.35">
      <c r="A47" s="52" t="s">
        <v>3</v>
      </c>
      <c r="B47" s="59">
        <v>126</v>
      </c>
      <c r="C47" s="68"/>
      <c r="D47" s="68"/>
      <c r="E47" s="69"/>
      <c r="F47" s="68"/>
      <c r="G47" s="31"/>
      <c r="H47" s="31"/>
      <c r="I47" s="31"/>
      <c r="J47" s="31"/>
    </row>
    <row r="48" spans="1:10" x14ac:dyDescent="0.35">
      <c r="A48" s="52" t="s">
        <v>4</v>
      </c>
      <c r="B48" s="59">
        <v>188</v>
      </c>
      <c r="C48" s="68"/>
      <c r="D48" s="68"/>
      <c r="E48" s="69"/>
      <c r="F48" s="68"/>
      <c r="G48" s="31"/>
      <c r="H48" s="31"/>
      <c r="I48" s="31"/>
      <c r="J48" s="31"/>
    </row>
    <row r="49" spans="1:10" x14ac:dyDescent="0.35">
      <c r="A49" s="52" t="s">
        <v>5</v>
      </c>
      <c r="B49" s="59">
        <v>167</v>
      </c>
      <c r="C49" s="68"/>
      <c r="D49" s="68"/>
      <c r="E49" s="69"/>
      <c r="F49" s="68"/>
      <c r="G49" s="31"/>
      <c r="H49" s="31"/>
      <c r="I49" s="31"/>
      <c r="J49" s="31"/>
    </row>
    <row r="50" spans="1:10" x14ac:dyDescent="0.35">
      <c r="A50" s="52" t="s">
        <v>6</v>
      </c>
      <c r="B50" s="59">
        <v>113</v>
      </c>
      <c r="C50" s="68"/>
      <c r="D50" s="68"/>
      <c r="E50" s="69"/>
      <c r="F50" s="68"/>
      <c r="G50" s="31"/>
      <c r="H50" s="31"/>
      <c r="I50" s="31"/>
      <c r="J50" s="31"/>
    </row>
    <row r="51" spans="1:10" x14ac:dyDescent="0.35">
      <c r="A51" s="52" t="s">
        <v>7</v>
      </c>
      <c r="B51" s="59">
        <v>139</v>
      </c>
      <c r="C51" s="68"/>
      <c r="D51" s="68"/>
      <c r="E51" s="69"/>
      <c r="F51" s="68"/>
      <c r="G51" s="31"/>
      <c r="H51" s="31"/>
      <c r="I51" s="31"/>
      <c r="J51" s="31"/>
    </row>
    <row r="52" spans="1:10" x14ac:dyDescent="0.35">
      <c r="A52" s="52" t="s">
        <v>8</v>
      </c>
      <c r="B52" s="59">
        <v>154</v>
      </c>
      <c r="C52" s="68"/>
      <c r="D52" s="68"/>
      <c r="E52" s="69"/>
      <c r="F52" s="68"/>
      <c r="G52" s="31"/>
      <c r="H52" s="31"/>
      <c r="I52" s="31"/>
      <c r="J52" s="31"/>
    </row>
    <row r="53" spans="1:10" s="34" customFormat="1" x14ac:dyDescent="0.35">
      <c r="A53" s="30" t="s">
        <v>9</v>
      </c>
      <c r="B53" s="32">
        <v>132</v>
      </c>
      <c r="C53" s="68"/>
      <c r="D53" s="68"/>
      <c r="E53" s="69"/>
      <c r="F53" s="68"/>
      <c r="G53" s="31"/>
      <c r="H53" s="31"/>
      <c r="I53" s="31"/>
      <c r="J53" s="33"/>
    </row>
    <row r="54" spans="1:10" x14ac:dyDescent="0.35">
      <c r="A54" s="52" t="s">
        <v>10</v>
      </c>
      <c r="B54" s="59">
        <v>107</v>
      </c>
      <c r="C54" s="68"/>
      <c r="D54" s="68"/>
      <c r="E54" s="69"/>
      <c r="F54" s="68"/>
      <c r="G54" s="31"/>
      <c r="H54" s="31"/>
      <c r="I54" s="31"/>
      <c r="J54" s="31"/>
    </row>
    <row r="55" spans="1:10" x14ac:dyDescent="0.35">
      <c r="A55" s="52" t="s">
        <v>11</v>
      </c>
      <c r="B55" s="59">
        <v>132</v>
      </c>
      <c r="C55" s="68"/>
      <c r="D55" s="68"/>
      <c r="E55" s="69"/>
      <c r="F55" s="68"/>
      <c r="G55" s="31"/>
      <c r="H55" s="31"/>
      <c r="I55" s="31"/>
      <c r="J55" s="31"/>
    </row>
    <row r="56" spans="1:10" x14ac:dyDescent="0.35">
      <c r="A56" s="52" t="s">
        <v>12</v>
      </c>
      <c r="B56" s="59">
        <v>124</v>
      </c>
      <c r="C56" s="68"/>
      <c r="D56" s="68"/>
      <c r="E56" s="69"/>
      <c r="F56" s="68"/>
      <c r="G56" s="31"/>
      <c r="H56" s="31"/>
      <c r="I56" s="31"/>
      <c r="J56" s="31"/>
    </row>
    <row r="57" spans="1:10" x14ac:dyDescent="0.35">
      <c r="A57" s="52" t="s">
        <v>13</v>
      </c>
      <c r="B57" s="59">
        <v>129</v>
      </c>
      <c r="C57" s="68"/>
      <c r="D57" s="68"/>
      <c r="E57" s="69"/>
      <c r="F57" s="68"/>
      <c r="G57" s="31"/>
      <c r="H57" s="31"/>
      <c r="I57" s="31"/>
      <c r="J57" s="31"/>
    </row>
    <row r="58" spans="1:10" x14ac:dyDescent="0.35">
      <c r="A58" s="52" t="s">
        <v>14</v>
      </c>
      <c r="B58" s="59">
        <v>141</v>
      </c>
      <c r="C58" s="68"/>
      <c r="D58" s="68"/>
      <c r="E58" s="69"/>
      <c r="F58" s="68"/>
      <c r="G58" s="31"/>
      <c r="H58" s="31"/>
      <c r="I58" s="31"/>
      <c r="J58" s="31"/>
    </row>
    <row r="59" spans="1:10" x14ac:dyDescent="0.35">
      <c r="A59" s="52" t="s">
        <v>15</v>
      </c>
      <c r="B59" s="59">
        <v>97</v>
      </c>
      <c r="C59" s="68"/>
      <c r="D59" s="68"/>
      <c r="E59" s="69"/>
      <c r="F59" s="68"/>
      <c r="G59" s="31"/>
      <c r="H59" s="31"/>
      <c r="I59" s="31"/>
    </row>
    <row r="60" spans="1:10" x14ac:dyDescent="0.35">
      <c r="A60" s="70" t="s">
        <v>16</v>
      </c>
      <c r="B60" s="47">
        <v>116</v>
      </c>
      <c r="C60" s="68"/>
      <c r="D60" s="68"/>
      <c r="E60" s="25"/>
      <c r="F60" s="68"/>
    </row>
    <row r="61" spans="1:10" s="6" customFormat="1" ht="15" thickBot="1" x14ac:dyDescent="0.4">
      <c r="A61" s="54" t="s">
        <v>35</v>
      </c>
      <c r="B61" s="60"/>
      <c r="D61" s="23"/>
      <c r="F61"/>
      <c r="G61"/>
      <c r="H61" s="29"/>
    </row>
    <row r="62" spans="1:10" ht="15" thickBot="1" x14ac:dyDescent="0.4">
      <c r="H62" s="29"/>
    </row>
    <row r="63" spans="1:10" x14ac:dyDescent="0.35">
      <c r="A63" s="44" t="s">
        <v>23</v>
      </c>
      <c r="B63" s="51"/>
      <c r="C63" s="51"/>
      <c r="D63" s="51"/>
      <c r="E63" s="51"/>
      <c r="F63" s="63"/>
      <c r="G63" s="63"/>
      <c r="H63" s="58"/>
    </row>
    <row r="64" spans="1:10" x14ac:dyDescent="0.35">
      <c r="A64" s="46"/>
      <c r="B64" s="43" t="s">
        <v>48</v>
      </c>
      <c r="C64" s="43" t="s">
        <v>39</v>
      </c>
      <c r="D64" s="43" t="s">
        <v>42</v>
      </c>
      <c r="E64" s="43" t="s">
        <v>49</v>
      </c>
      <c r="F64" s="43" t="s">
        <v>46</v>
      </c>
      <c r="G64" s="43" t="s">
        <v>47</v>
      </c>
      <c r="H64" s="22" t="s">
        <v>22</v>
      </c>
    </row>
    <row r="65" spans="1:8" x14ac:dyDescent="0.35">
      <c r="A65" s="48" t="s">
        <v>24</v>
      </c>
      <c r="B65" s="42">
        <v>51313</v>
      </c>
      <c r="C65" s="42">
        <v>33857</v>
      </c>
      <c r="D65" s="49">
        <v>65561</v>
      </c>
      <c r="E65" s="42">
        <v>58483</v>
      </c>
      <c r="F65" s="50">
        <f>(E65/B65)-1</f>
        <v>0.13973067253912275</v>
      </c>
      <c r="G65" s="50">
        <f>(E65/D65)-1</f>
        <v>-0.1079605253123046</v>
      </c>
      <c r="H65" s="59">
        <v>140</v>
      </c>
    </row>
    <row r="66" spans="1:8" x14ac:dyDescent="0.35">
      <c r="A66" s="48" t="s">
        <v>25</v>
      </c>
      <c r="B66" s="42">
        <v>35525</v>
      </c>
      <c r="C66" s="42">
        <v>22467</v>
      </c>
      <c r="D66" s="49">
        <v>43470</v>
      </c>
      <c r="E66" s="42">
        <v>37748</v>
      </c>
      <c r="F66" s="50">
        <f>(E66/B66)-1</f>
        <v>6.2575650950035255E-2</v>
      </c>
      <c r="G66" s="50">
        <f t="shared" ref="G66:G68" si="2">(E66/D66)-1</f>
        <v>-0.13163100989187948</v>
      </c>
      <c r="H66" s="59">
        <v>91</v>
      </c>
    </row>
    <row r="67" spans="1:8" x14ac:dyDescent="0.35">
      <c r="A67" s="48"/>
      <c r="B67" s="41"/>
      <c r="C67" s="41"/>
      <c r="D67" s="42"/>
      <c r="E67" s="42"/>
      <c r="F67" s="50"/>
      <c r="G67" s="50"/>
      <c r="H67" s="59"/>
    </row>
    <row r="68" spans="1:8" ht="15" thickBot="1" x14ac:dyDescent="0.4">
      <c r="A68" s="61" t="s">
        <v>26</v>
      </c>
      <c r="B68" s="55">
        <f>SUM(B65:B66)</f>
        <v>86838</v>
      </c>
      <c r="C68" s="55">
        <f>SUM(C65:C66)</f>
        <v>56324</v>
      </c>
      <c r="D68" s="55">
        <f>SUM(D65:D66)</f>
        <v>109031</v>
      </c>
      <c r="E68" s="55">
        <f>SUM(E65:E66)</f>
        <v>96231</v>
      </c>
      <c r="F68" s="62">
        <f>(E68/B68)-1</f>
        <v>0.10816693152767232</v>
      </c>
      <c r="G68" s="62">
        <f t="shared" si="2"/>
        <v>-0.11739780429419155</v>
      </c>
      <c r="H68" s="60">
        <v>116</v>
      </c>
    </row>
    <row r="69" spans="1:8" x14ac:dyDescent="0.35">
      <c r="A69" s="36" t="s">
        <v>36</v>
      </c>
    </row>
    <row r="70" spans="1:8" ht="15" thickBot="1" x14ac:dyDescent="0.4"/>
    <row r="71" spans="1:8" x14ac:dyDescent="0.35">
      <c r="A71" s="4" t="s">
        <v>27</v>
      </c>
      <c r="B71" s="40"/>
      <c r="C71" s="18"/>
      <c r="D71" s="18"/>
      <c r="E71" s="18"/>
      <c r="F71" s="18"/>
      <c r="G71" s="74"/>
      <c r="H71" s="16"/>
    </row>
    <row r="72" spans="1:8" x14ac:dyDescent="0.35">
      <c r="A72" s="9"/>
      <c r="B72" s="71">
        <v>2019</v>
      </c>
      <c r="C72" s="3">
        <v>2020</v>
      </c>
      <c r="D72" s="3">
        <v>2021</v>
      </c>
      <c r="E72" s="3">
        <v>2022</v>
      </c>
      <c r="F72" s="3" t="s">
        <v>51</v>
      </c>
      <c r="G72" s="43" t="s">
        <v>52</v>
      </c>
      <c r="H72" s="8" t="s">
        <v>50</v>
      </c>
    </row>
    <row r="73" spans="1:8" x14ac:dyDescent="0.35">
      <c r="A73" s="9" t="s">
        <v>28</v>
      </c>
      <c r="B73" s="42">
        <v>365</v>
      </c>
      <c r="C73" s="2">
        <v>139</v>
      </c>
      <c r="D73" s="2">
        <v>186</v>
      </c>
      <c r="E73" s="2">
        <v>164</v>
      </c>
      <c r="F73" s="11">
        <f t="shared" ref="F73:F78" si="3">(E73/B73)-1</f>
        <v>-0.55068493150684938</v>
      </c>
      <c r="G73" s="72">
        <f>(E73/D73)-1</f>
        <v>-0.11827956989247312</v>
      </c>
      <c r="H73" s="13">
        <f>E73/$E$80</f>
        <v>1.7042325238228846E-3</v>
      </c>
    </row>
    <row r="74" spans="1:8" x14ac:dyDescent="0.35">
      <c r="A74" s="9" t="s">
        <v>29</v>
      </c>
      <c r="B74" s="42">
        <v>13339</v>
      </c>
      <c r="C74" s="2">
        <v>8687</v>
      </c>
      <c r="D74" s="2">
        <v>16360</v>
      </c>
      <c r="E74" s="2">
        <v>13559</v>
      </c>
      <c r="F74" s="50">
        <f t="shared" si="3"/>
        <v>1.649299047904651E-2</v>
      </c>
      <c r="G74" s="72">
        <f t="shared" ref="G74:G80" si="4">(E74/D74)-1</f>
        <v>-0.17121026894865521</v>
      </c>
      <c r="H74" s="53">
        <f t="shared" ref="H74:H80" si="5">E74/$E$80</f>
        <v>0.14090054140557617</v>
      </c>
    </row>
    <row r="75" spans="1:8" x14ac:dyDescent="0.35">
      <c r="A75" s="9" t="s">
        <v>30</v>
      </c>
      <c r="B75" s="42">
        <v>24321</v>
      </c>
      <c r="C75" s="2">
        <v>15521</v>
      </c>
      <c r="D75" s="2">
        <v>30524</v>
      </c>
      <c r="E75" s="2">
        <v>26182</v>
      </c>
      <c r="F75" s="50">
        <f t="shared" si="3"/>
        <v>7.6518235269931401E-2</v>
      </c>
      <c r="G75" s="72">
        <f t="shared" si="4"/>
        <v>-0.14224872231686547</v>
      </c>
      <c r="H75" s="53">
        <f t="shared" si="5"/>
        <v>0.27207448743128515</v>
      </c>
    </row>
    <row r="76" spans="1:8" x14ac:dyDescent="0.35">
      <c r="A76" s="9" t="s">
        <v>31</v>
      </c>
      <c r="B76" s="42">
        <v>20987</v>
      </c>
      <c r="C76" s="2">
        <v>13312</v>
      </c>
      <c r="D76" s="2">
        <v>25244</v>
      </c>
      <c r="E76" s="2">
        <v>22128</v>
      </c>
      <c r="F76" s="50">
        <f t="shared" si="3"/>
        <v>5.4366989088483253E-2</v>
      </c>
      <c r="G76" s="72">
        <f t="shared" si="4"/>
        <v>-0.12343527174774205</v>
      </c>
      <c r="H76" s="53">
        <f t="shared" si="5"/>
        <v>0.22994669077532187</v>
      </c>
    </row>
    <row r="77" spans="1:8" x14ac:dyDescent="0.35">
      <c r="A77" s="9" t="s">
        <v>32</v>
      </c>
      <c r="B77" s="42">
        <v>18348</v>
      </c>
      <c r="C77" s="2">
        <v>11404</v>
      </c>
      <c r="D77" s="2">
        <v>21954</v>
      </c>
      <c r="E77" s="2">
        <v>19291</v>
      </c>
      <c r="F77" s="50">
        <f t="shared" si="3"/>
        <v>5.139524743841295E-2</v>
      </c>
      <c r="G77" s="72">
        <f t="shared" si="4"/>
        <v>-0.12129907989432454</v>
      </c>
      <c r="H77" s="53">
        <f t="shared" si="5"/>
        <v>0.20046554644553211</v>
      </c>
    </row>
    <row r="78" spans="1:8" x14ac:dyDescent="0.35">
      <c r="A78" s="9" t="s">
        <v>33</v>
      </c>
      <c r="B78" s="42">
        <v>9478</v>
      </c>
      <c r="C78" s="2">
        <v>7261</v>
      </c>
      <c r="D78" s="2">
        <v>14763</v>
      </c>
      <c r="E78" s="2">
        <v>14907</v>
      </c>
      <c r="F78" s="50">
        <f t="shared" si="3"/>
        <v>0.5728001688119857</v>
      </c>
      <c r="G78" s="72">
        <f t="shared" si="4"/>
        <v>9.7541150172728575E-3</v>
      </c>
      <c r="H78" s="53">
        <f t="shared" si="5"/>
        <v>0.15490850141846182</v>
      </c>
    </row>
    <row r="79" spans="1:8" x14ac:dyDescent="0.35">
      <c r="A79" s="9"/>
      <c r="B79" s="42"/>
      <c r="C79" s="2"/>
      <c r="D79" s="2"/>
      <c r="E79" s="2"/>
      <c r="F79" s="50"/>
      <c r="G79" s="72"/>
      <c r="H79" s="53"/>
    </row>
    <row r="80" spans="1:8" ht="15" thickBot="1" x14ac:dyDescent="0.4">
      <c r="A80" s="17" t="s">
        <v>26</v>
      </c>
      <c r="B80" s="55">
        <f>SUM(B73:B78)</f>
        <v>86838</v>
      </c>
      <c r="C80" s="15">
        <f>SUM(C73:C78)</f>
        <v>56324</v>
      </c>
      <c r="D80" s="15">
        <f>SUM(D73:D78)</f>
        <v>109031</v>
      </c>
      <c r="E80" s="15">
        <f>SUM(E73:E78)</f>
        <v>96231</v>
      </c>
      <c r="F80" s="19">
        <f>(E80/B80)-1</f>
        <v>0.10816693152767232</v>
      </c>
      <c r="G80" s="73">
        <f t="shared" si="4"/>
        <v>-0.11739780429419155</v>
      </c>
      <c r="H80" s="75">
        <f t="shared" si="5"/>
        <v>1</v>
      </c>
    </row>
    <row r="81" spans="1:1" x14ac:dyDescent="0.35">
      <c r="A81" s="36" t="s">
        <v>37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CRIF Buergel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Ollrogge Oliver</dc:creator>
  <cp:lastModifiedBy>Ollrogge Oliver</cp:lastModifiedBy>
  <dcterms:created xsi:type="dcterms:W3CDTF">2020-03-23T06:42:23Z</dcterms:created>
  <dcterms:modified xsi:type="dcterms:W3CDTF">2023-02-27T14:06:22Z</dcterms:modified>
</cp:coreProperties>
</file>